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autoCompressPictures="0"/>
  <mc:AlternateContent xmlns:mc="http://schemas.openxmlformats.org/markup-compatibility/2006">
    <mc:Choice Requires="x15">
      <x15ac:absPath xmlns:x15ac="http://schemas.microsoft.com/office/spreadsheetml/2010/11/ac" url="Z:\All Documents\CHNA\"/>
    </mc:Choice>
  </mc:AlternateContent>
  <xr:revisionPtr revIDLastSave="0" documentId="13_ncr:1_{52EB429E-87AC-4E02-B81C-9BF72B3A6CE0}" xr6:coauthVersionLast="47" xr6:coauthVersionMax="47" xr10:uidLastSave="{00000000-0000-0000-0000-000000000000}"/>
  <bookViews>
    <workbookView xWindow="43005" yWindow="-195" windowWidth="29190" windowHeight="15870" tabRatio="500" xr2:uid="{00000000-000D-0000-FFFF-FFFF00000000}"/>
  </bookViews>
  <sheets>
    <sheet name="CHNA_ImplPlan_Draft -working" sheetId="19" r:id="rId1"/>
  </sheets>
  <definedNames>
    <definedName name="_xlnm.Print_Area" localSheetId="0">'CHNA_ImplPlan_Draft -working'!$B$1:$J$59</definedName>
    <definedName name="_xlnm.Print_Titles" localSheetId="0">'CHNA_ImplPlan_Draft -working'!$1:$3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9" l="1"/>
  <c r="J21" i="19"/>
  <c r="J16" i="19" l="1"/>
  <c r="J15" i="19"/>
  <c r="J4" i="19"/>
  <c r="J59" i="19" l="1"/>
</calcChain>
</file>

<file path=xl/sharedStrings.xml><?xml version="1.0" encoding="utf-8"?>
<sst xmlns="http://schemas.openxmlformats.org/spreadsheetml/2006/main" count="272" uniqueCount="120">
  <si>
    <t>Timeframe</t>
  </si>
  <si>
    <t>CHNA Health Areas of Need</t>
  </si>
  <si>
    <t>T</t>
  </si>
  <si>
    <t>Identified Partners</t>
  </si>
  <si>
    <t>Identified "Lead"</t>
  </si>
  <si>
    <t xml:space="preserve"> (Hours)</t>
  </si>
  <si>
    <t>$$$</t>
  </si>
  <si>
    <t>Overall Total Contributions</t>
  </si>
  <si>
    <t xml:space="preserve">"Specific Actions" to Address Community Health Need or "Reasons Why Hospital Will Not" </t>
  </si>
  <si>
    <t>Crossover</t>
  </si>
  <si>
    <t>xx</t>
  </si>
  <si>
    <t>a</t>
  </si>
  <si>
    <t>b</t>
  </si>
  <si>
    <t>c</t>
  </si>
  <si>
    <t>This health need is a community Social determinant, thus not part Hospital's Mission or Critical operations.  Will partner with others as appropriate.</t>
  </si>
  <si>
    <t>Mental Health (Suicide, Providers, Diag, Aftercare)</t>
  </si>
  <si>
    <t xml:space="preserve">Fitness (Affordable &amp; Accessible) </t>
  </si>
  <si>
    <t xml:space="preserve">EMS as an Essential Service </t>
  </si>
  <si>
    <t xml:space="preserve">Childcare (Affordable) </t>
  </si>
  <si>
    <t>Own Your Own Health (Apathy)</t>
  </si>
  <si>
    <t>Housing (Affordable and Safe)</t>
  </si>
  <si>
    <t>Health Insurance (Available / Affordable Coverage)</t>
  </si>
  <si>
    <t>Substance Abuse (Alcohol and Drugs)</t>
  </si>
  <si>
    <t>2025 CHNA Implementation Plan - Shenandoah Medical Center</t>
  </si>
  <si>
    <t xml:space="preserve"> </t>
  </si>
  <si>
    <t>SMC</t>
  </si>
  <si>
    <t>Zion</t>
  </si>
  <si>
    <t xml:space="preserve">SMC </t>
  </si>
  <si>
    <t xml:space="preserve">Shenandoah Chamber and Industry Association (SCIA) &amp; Vision Shenandoah </t>
  </si>
  <si>
    <t xml:space="preserve">Page County EMS Advisory Council </t>
  </si>
  <si>
    <t>Vision Shenandoah &amp; Schools</t>
  </si>
  <si>
    <t>Collaborate with community elementary, middle, and high schools to educate students on mental health to begin designating mental health conditions. Continue to build and promote BH community education program.</t>
  </si>
  <si>
    <t>Use physician manpower assessment to identify number of Mental Health providers needed. Recruit Mental Health providers to meet specific mental inventory needs as identified. Consider recruitment of locum or visiting provider.</t>
  </si>
  <si>
    <t>Continue suicide prevention training at schools. Develop and sponsor an anti-suicide campaign for local community members. Align with Project Hope.</t>
  </si>
  <si>
    <t>Continue to develop MH referral relationships with key community partners (Midwest Mental Health &amp; Waubonsie Mental Health Center) for collective impact. Identify who we can refer to with capacity.</t>
  </si>
  <si>
    <t>Continue to educate ER staff regarding mental health delivery issues. Utilize the crisis stabilization program to provide continuing education courses, lunch and learn presentations, etc. to keep them current in terms of treating mental health issues.</t>
  </si>
  <si>
    <t xml:space="preserve">Continue to encourage area providers to use / establish BH tele-health options in the community. </t>
  </si>
  <si>
    <t>Continue to enhance Mental Health clinic care support (PHQ9). Increase depression screenings (7 and older) by PCPs. Identify what screenings are currently taking place in all domains to know where enhancement or improvement is needed.</t>
  </si>
  <si>
    <t>Continue to investigate offering a program to integrate patients back into the outpatient community after an inpatient admission.</t>
  </si>
  <si>
    <t>Continue to promote and educate community about mental health service offerings. Conduct screenings and counseling.</t>
  </si>
  <si>
    <t>Continue to investigate grant writing to fund mental health and depression. Use grant funding to support mental health care and mental health prevention.</t>
  </si>
  <si>
    <t>d</t>
  </si>
  <si>
    <t>e</t>
  </si>
  <si>
    <t>i</t>
  </si>
  <si>
    <t>f</t>
  </si>
  <si>
    <t>g</t>
  </si>
  <si>
    <t>h</t>
  </si>
  <si>
    <t>j</t>
  </si>
  <si>
    <t>k</t>
  </si>
  <si>
    <t>Continue a public education campaign to inform residents about the role of EMS, the challenges in maintaining coverage, and the importance of declaring EMS an essential service.</t>
  </si>
  <si>
    <t>Advocate for local tax levies, special service districts, or annual municipal budget allocations dedicated to EMS staffing, training, and equipment.</t>
  </si>
  <si>
    <t xml:space="preserve">Continue to offer hospital School Scholarship / Internship / Shadowing Program </t>
  </si>
  <si>
    <t>Continue to educate high school students on health care career options.  Have on site experiences. Educate and partner with schools to promote a Free Adult CNA class, nurse Aid class and GED Program.</t>
  </si>
  <si>
    <t>Continue to encourage local businesses to host job fairs to promote their open positions for all education levels. (no degree, GED, etc.)</t>
  </si>
  <si>
    <t>Review Chamber Plan.  Continue to support PSA economic development dept to lead local efforts to actively recruit new businesses &amp; retain existing businesses in the PSA.</t>
  </si>
  <si>
    <t>Place financial navigators or community health workers in hospital and clinic settings to help patients access public benefits, housing support, job resources, and debt relief programs.</t>
  </si>
  <si>
    <t>Encourage city governments and large employers to adopt living wage policies, local hiring commitments, and fair scheduling practices to stabilize low-income workers.</t>
  </si>
  <si>
    <t>Continue to offer / create meaningful community youth activities to keep youth engaged / supervised.  Research prevalent issues leading to drug abuse by adolescents.  Work to establish systems to combat those issues.</t>
  </si>
  <si>
    <t>Explore hosting Substance Abuse Speakers @ schools assemblies / community events.</t>
  </si>
  <si>
    <t>Continue to monitor PSA prescription drug abuse (Iowa PMP). Support PMP activities. Create alert system between physicians and pharmacies for drug abuse.</t>
  </si>
  <si>
    <t>Continue to engage with legislators to advocate for Medicaid Preservation with special attention to newly elected local politicians.</t>
  </si>
  <si>
    <t>Continue to expand marketplace enrollment assistance &amp; education. Help residents enroll into Medicaid / ACA insurance coverage.</t>
  </si>
  <si>
    <t>Encourage local providers to accept Medicaid and financial assistance program.</t>
  </si>
  <si>
    <t>Continue to encourage banks to offer mortgage loans to first time home buyers. Partner with banks to allow loans which aid in improvement of existing housing.</t>
  </si>
  <si>
    <t>Investigate grant writing to fund public / safe housing.  If available, designate community lead to work to attain the necessary grant.</t>
  </si>
  <si>
    <t xml:space="preserve">Continue Corporate Wellness Challenge to bring people together to participate in wellness/exercise activities. </t>
  </si>
  <si>
    <t>Conduct an inventory of fitness centers hours of operation / fees  (plus research fitness demand) in PSA. Continue to promote "free" fitness activities within the community - Zumba, water aerobics, family swim, local 5k's etc.  Continue to promote/sponsor a community-wide "fitness challenge"  i.e. Weight loss.</t>
  </si>
  <si>
    <t>Collaborate with local schools, churches, fitness centers etc. to consider / provide child care services for community residents.  Focus service delivery on ages 0-5 years old.</t>
  </si>
  <si>
    <t>Continue to support business / local schools in providing after hours programing / child care services for community.</t>
  </si>
  <si>
    <t>Continue to support working parents through business benefits (especially single) to make enough $$ for child care so they can continue to work or provide available resources for assistance.</t>
  </si>
  <si>
    <t>Continue to promote 24-hour crisis hotline (Nation wide Number: 988).</t>
  </si>
  <si>
    <t>Establish formal agreements with nearby hospitals to share training, technology, and resources that can help stabilize EMS operations/funding in rural or low-volume areas.</t>
  </si>
  <si>
    <t>Apply and seeks grants to expand child care in the community.</t>
  </si>
  <si>
    <t>Economic Development (to fight poverty)</t>
  </si>
  <si>
    <t>Continue to track outcomes such as reduced unemployment, improved income stability, housing security, and associated health metrics to show the health impact of economic development efforts.</t>
  </si>
  <si>
    <t>Continue to monitor changes to Federal health insurance policies for rural health organizations. (IHA)</t>
  </si>
  <si>
    <t xml:space="preserve">Continue to promote discarding old prescriptions at local police departments, especially opioids. </t>
  </si>
  <si>
    <t>Midwest MH, Waubonsie, DOH, Schools, Clergy</t>
  </si>
  <si>
    <t>2026-2027 School Year</t>
  </si>
  <si>
    <t>Round #5  CHNA Health Needs Tactics Year 1 of 3 starting 1/1/2025 to 12/31/2027</t>
  </si>
  <si>
    <t>SCSD</t>
  </si>
  <si>
    <t>Global</t>
  </si>
  <si>
    <t>SMC Foundation</t>
  </si>
  <si>
    <t>2025-2027 Ongoing</t>
  </si>
  <si>
    <t>City of Shenandoah, Shenandoah Community Schools</t>
  </si>
  <si>
    <t xml:space="preserve">Explore current state of Parks &amp; Recreation through formation of Vision Shenandoah Recreation Committee to get full utilization of this  available resource. Spread awareness of services using social media page for updates, events, or classes the community can engage in. </t>
  </si>
  <si>
    <t>City of Shenandoah, Vision Shenandoah</t>
  </si>
  <si>
    <t>Utilize Corporate Wellness program campaigns that highlights residents who stay active, using posters, social media, radio spots, and community boards.</t>
  </si>
  <si>
    <t>Corporate partners</t>
  </si>
  <si>
    <t>Organize wellness activities led by SMC Wellness Committee accessible routes such as the newly established Kinsee Rooker Memorial trail and other safe walking paths.</t>
  </si>
  <si>
    <t>City of Shenandoah</t>
  </si>
  <si>
    <t>Vision Shenandoah</t>
  </si>
  <si>
    <t>City of Shenandoah, Vision Farragut</t>
  </si>
  <si>
    <t>Design new Shenandoah Fieldhouse as a partnership between SMC, City of Shenandoah, and Shenandoah Community Schools with a proposed groundbreaking date of March 2030</t>
  </si>
  <si>
    <t>City of Shenandoah, City of Shenandoah, SCS</t>
  </si>
  <si>
    <t>Collaborate with local government and Vision Shenandoah to improve walking and biking safety by identifying and advocating for widened shoulders, crosswalks, and community trail development. Partner with Wabash Trace Nature Trail for expansion and Vision Farragut for Admiral Trail Expansion.</t>
  </si>
  <si>
    <t xml:space="preserve">Conduct Community Town Halls to communicate the lifesaving impact and critical role of EMS.  Share real local stories, along with financial data to personalize the issue and demonstrate the urgent need for it to be officially recognized as an essential service.  </t>
  </si>
  <si>
    <t>SMC, CRHC, EMS Agencies in Coin, Essex, College Springs, Braddyville</t>
  </si>
  <si>
    <t>Continue to collaborate with working group of EMS professionals, local leaders, healthcare providers, and residents to identify service gaps, funding needs, and legislative pathways. (Page County EMS Advisory Council)</t>
  </si>
  <si>
    <t>Assist with the creation of a Vision Shenandoah Child Care Committee. Evaluate current findings to access to child care needs in the community to determine number of child care providers needed and placement location.</t>
  </si>
  <si>
    <t>Turnbull Child Development Center, Grease Monkey, and In-home Daycares</t>
  </si>
  <si>
    <t>Assist with the recruitment of community childcare firms if needed. Continue to evaluate access to childcare needs and confirm the number of childcare providers needed.</t>
  </si>
  <si>
    <t>Chamber Members</t>
  </si>
  <si>
    <t>SCS</t>
  </si>
  <si>
    <t>Promote Community Health programs thru effective media tools (i.e.. Print, radio, digital).</t>
  </si>
  <si>
    <t>Public Health</t>
  </si>
  <si>
    <t>Continue to develop Population Health team of health coaches to manage the care of individuals with chronic health conditions, reducing readmissions, and lowering the overall cost of providing care.</t>
  </si>
  <si>
    <t xml:space="preserve">Continue back to school carnival with health activities in sponsored booths with healthy theme. </t>
  </si>
  <si>
    <t>Shenandoah Community School</t>
  </si>
  <si>
    <t xml:space="preserve">Explore to develop SMC personal training programs to assist with weight loss, healthy eating, and healthy lifestyle. Create groups on social media outlets to bring community together. </t>
  </si>
  <si>
    <t>Complete a city wide appraisal for Shenandoah Housing that would address affordable safe housing for community residents.</t>
  </si>
  <si>
    <t xml:space="preserve">Continue to recruit Builders into the community and conduct another Housing Opportunity night to connect builders with interested homebuyers, financing institutions, and available lots.  Research options for new building development. </t>
  </si>
  <si>
    <t>Local Banks, Development Owners, Builders</t>
  </si>
  <si>
    <t>SCIA, Local Banks</t>
  </si>
  <si>
    <t>Research possible housing options for vacate buildings to turn into affordable &amp; safe housing.  Ask City to share in development.</t>
  </si>
  <si>
    <t xml:space="preserve">Continue to educate public on payment options at the hospital. Continue to enhance CMS Transparency web reporting and price transparency. (Utilize Patient Financial Asst.) </t>
  </si>
  <si>
    <t>SCIA</t>
  </si>
  <si>
    <t>Local Insurance Agencies</t>
  </si>
  <si>
    <t>Continue to recruit substance abuse providers to the community.  Provide counseling support for drug abusers and their families; treat them as patients who need health care instead of addicts.</t>
  </si>
  <si>
    <t>Shenandoah Community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</si>
</sst>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2"/>
      <color theme="1"/>
      <name val="Calibri"/>
      <family val="2"/>
      <scheme val="minor"/>
    </font>
    <font>
      <sz val="10"/>
      <color indexed="8"/>
      <name val="Tahoma"/>
      <family val="2"/>
    </font>
    <font>
      <sz val="10"/>
      <color indexed="8"/>
      <name val="Calibri"/>
      <family val="2"/>
    </font>
    <font>
      <sz val="10"/>
      <color indexed="8"/>
      <name val="Arial"/>
      <family val="2"/>
    </font>
    <font>
      <sz val="9"/>
      <color indexed="8"/>
      <name val="Arial"/>
      <family val="2"/>
    </font>
    <font>
      <sz val="10"/>
      <name val="Arial"/>
      <family val="2"/>
    </font>
    <font>
      <sz val="14"/>
      <color indexed="8"/>
      <name val="Arial"/>
      <family val="2"/>
    </font>
    <font>
      <sz val="9"/>
      <color rgb="FF000000"/>
      <name val="Arial"/>
      <family val="2"/>
    </font>
    <font>
      <b/>
      <sz val="16"/>
      <color indexed="8"/>
      <name val="Arial"/>
      <family val="2"/>
    </font>
    <font>
      <b/>
      <sz val="14"/>
      <color indexed="8"/>
      <name val="Tahoma"/>
      <family val="2"/>
    </font>
    <font>
      <b/>
      <sz val="11"/>
      <color indexed="8"/>
      <name val="Tahoma"/>
      <family val="2"/>
    </font>
    <font>
      <b/>
      <sz val="12"/>
      <color indexed="8"/>
      <name val="Arial"/>
      <family val="2"/>
    </font>
    <font>
      <b/>
      <sz val="12"/>
      <color rgb="FF000000"/>
      <name val="Arial"/>
      <family val="2"/>
    </font>
    <font>
      <b/>
      <sz val="10"/>
      <color indexed="8"/>
      <name val="Arial"/>
      <family val="2"/>
    </font>
    <font>
      <b/>
      <sz val="9"/>
      <color indexed="8"/>
      <name val="Arial"/>
      <family val="2"/>
    </font>
    <font>
      <b/>
      <sz val="10"/>
      <color indexed="8"/>
      <name val="Tahoma"/>
      <family val="2"/>
    </font>
    <font>
      <b/>
      <sz val="26"/>
      <color indexed="8"/>
      <name val="Arial"/>
      <family val="2"/>
    </font>
    <font>
      <sz val="10"/>
      <color rgb="FF000000"/>
      <name val="Arial"/>
      <family val="2"/>
    </font>
    <font>
      <sz val="10"/>
      <color rgb="FF111111"/>
      <name val="Arial"/>
      <family val="2"/>
    </font>
    <font>
      <sz val="8"/>
      <color rgb="FF000000"/>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99"/>
        <bgColor rgb="FFDDD9C3"/>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1" fillId="0" borderId="0" xfId="0" applyFont="1" applyAlignment="1">
      <alignment horizontal="left" wrapText="1"/>
    </xf>
    <xf numFmtId="0" fontId="1" fillId="0" borderId="0" xfId="0" applyFont="1" applyAlignment="1">
      <alignment horizontal="center" wrapText="1"/>
    </xf>
    <xf numFmtId="0" fontId="5" fillId="0" borderId="1" xfId="0" applyFont="1" applyBorder="1" applyAlignment="1">
      <alignment horizontal="left" vertical="center" wrapText="1"/>
    </xf>
    <xf numFmtId="0" fontId="3"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6" borderId="1" xfId="0" applyFont="1" applyFill="1" applyBorder="1" applyAlignment="1">
      <alignment horizontal="center" wrapText="1"/>
    </xf>
    <xf numFmtId="0" fontId="9"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1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left" vertical="center" wrapText="1"/>
    </xf>
    <xf numFmtId="0" fontId="11" fillId="9" borderId="1" xfId="0" applyFont="1" applyFill="1" applyBorder="1" applyAlignment="1">
      <alignment vertical="center" wrapText="1"/>
    </xf>
    <xf numFmtId="0" fontId="19" fillId="5" borderId="1" xfId="0" applyFont="1" applyFill="1" applyBorder="1" applyAlignment="1">
      <alignment horizontal="left" vertical="center" wrapText="1"/>
    </xf>
    <xf numFmtId="0" fontId="4" fillId="8" borderId="1" xfId="0" applyFont="1" applyFill="1" applyBorder="1" applyAlignment="1">
      <alignment horizontal="center" wrapText="1"/>
    </xf>
    <xf numFmtId="0" fontId="11"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1" xfId="0" applyFont="1" applyFill="1" applyBorder="1" applyAlignment="1">
      <alignment horizontal="center" wrapText="1"/>
    </xf>
    <xf numFmtId="0" fontId="4" fillId="8" borderId="1" xfId="0"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2" fillId="4" borderId="1" xfId="0" applyFont="1" applyFill="1" applyBorder="1" applyAlignment="1">
      <alignmen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164" fontId="3" fillId="3" borderId="2"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7"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58EC-BBCD-4EEF-90DE-AC70A6DB07C4}">
  <dimension ref="A1:M59"/>
  <sheetViews>
    <sheetView tabSelected="1" zoomScale="90" zoomScaleNormal="90" workbookViewId="0">
      <pane ySplit="3" topLeftCell="A4" activePane="bottomLeft" state="frozen"/>
      <selection pane="bottomLeft" activeCell="H47" sqref="H47"/>
    </sheetView>
  </sheetViews>
  <sheetFormatPr defaultColWidth="11" defaultRowHeight="13.15" x14ac:dyDescent="0.35"/>
  <cols>
    <col min="1" max="1" width="11" style="1"/>
    <col min="2" max="2" width="3.875" style="3" bestFit="1" customWidth="1"/>
    <col min="3" max="3" width="36.625" style="2" customWidth="1"/>
    <col min="4" max="4" width="3.1875" style="3" bestFit="1" customWidth="1"/>
    <col min="5" max="5" width="54.1875" style="2" customWidth="1"/>
    <col min="6" max="6" width="13.5" style="3" customWidth="1"/>
    <col min="7" max="7" width="22.125" style="3" customWidth="1"/>
    <col min="8" max="8" width="9.1875" style="3" customWidth="1"/>
    <col min="9" max="9" width="8.5" style="3" customWidth="1"/>
    <col min="10" max="10" width="9.25" style="3" bestFit="1" customWidth="1"/>
    <col min="11" max="11" width="5.1875" style="1" customWidth="1"/>
    <col min="12" max="12" width="8.125" style="1" customWidth="1"/>
    <col min="13" max="13" width="49" style="1" customWidth="1"/>
    <col min="14" max="16384" width="11" style="1"/>
  </cols>
  <sheetData>
    <row r="1" spans="1:10" ht="32.25" x14ac:dyDescent="0.5">
      <c r="B1" s="36" t="s">
        <v>23</v>
      </c>
      <c r="C1" s="36"/>
      <c r="D1" s="36"/>
      <c r="E1" s="36"/>
      <c r="F1" s="36"/>
      <c r="G1" s="36"/>
      <c r="H1" s="36"/>
      <c r="I1" s="36"/>
      <c r="J1" s="36"/>
    </row>
    <row r="2" spans="1:10" ht="20.65" x14ac:dyDescent="0.5">
      <c r="B2" s="37" t="s">
        <v>79</v>
      </c>
      <c r="C2" s="37"/>
      <c r="D2" s="37"/>
      <c r="E2" s="37"/>
      <c r="F2" s="37"/>
      <c r="G2" s="37"/>
      <c r="H2" s="37"/>
      <c r="I2" s="37"/>
      <c r="J2" s="37"/>
    </row>
    <row r="3" spans="1:10" ht="23.25" x14ac:dyDescent="0.35">
      <c r="A3" s="1" t="s">
        <v>9</v>
      </c>
      <c r="B3" s="24"/>
      <c r="C3" s="25" t="s">
        <v>1</v>
      </c>
      <c r="D3" s="26" t="s">
        <v>2</v>
      </c>
      <c r="E3" s="27" t="s">
        <v>8</v>
      </c>
      <c r="F3" s="26" t="s">
        <v>4</v>
      </c>
      <c r="G3" s="26" t="s">
        <v>3</v>
      </c>
      <c r="H3" s="28" t="s">
        <v>0</v>
      </c>
      <c r="I3" s="28" t="s">
        <v>5</v>
      </c>
      <c r="J3" s="29" t="s">
        <v>6</v>
      </c>
    </row>
    <row r="4" spans="1:10" ht="51" x14ac:dyDescent="0.5">
      <c r="A4" s="1" t="s">
        <v>10</v>
      </c>
      <c r="B4" s="30">
        <v>1</v>
      </c>
      <c r="C4" s="31" t="s">
        <v>15</v>
      </c>
      <c r="D4" s="8" t="s">
        <v>11</v>
      </c>
      <c r="E4" s="4" t="s">
        <v>31</v>
      </c>
      <c r="F4" s="5" t="s">
        <v>27</v>
      </c>
      <c r="G4" s="6" t="s">
        <v>77</v>
      </c>
      <c r="H4" s="9" t="s">
        <v>78</v>
      </c>
      <c r="I4" s="10">
        <v>16</v>
      </c>
      <c r="J4" s="11">
        <f>I4*70</f>
        <v>1120</v>
      </c>
    </row>
    <row r="5" spans="1:10" ht="51" x14ac:dyDescent="0.5">
      <c r="B5" s="12"/>
      <c r="C5" s="34"/>
      <c r="D5" s="8" t="s">
        <v>12</v>
      </c>
      <c r="E5" s="4" t="s">
        <v>32</v>
      </c>
      <c r="F5" s="5" t="s">
        <v>25</v>
      </c>
      <c r="G5" s="7"/>
      <c r="H5" s="9">
        <v>2026</v>
      </c>
      <c r="I5" s="10">
        <v>16</v>
      </c>
      <c r="J5" s="11">
        <v>2400</v>
      </c>
    </row>
    <row r="6" spans="1:10" ht="38.25" x14ac:dyDescent="0.5">
      <c r="B6" s="12"/>
      <c r="C6" s="4"/>
      <c r="D6" s="8" t="s">
        <v>13</v>
      </c>
      <c r="E6" s="4" t="s">
        <v>33</v>
      </c>
      <c r="F6" s="5" t="s">
        <v>80</v>
      </c>
      <c r="G6" s="7"/>
      <c r="H6" s="9" t="s">
        <v>78</v>
      </c>
      <c r="I6" s="10"/>
      <c r="J6" s="11"/>
    </row>
    <row r="7" spans="1:10" ht="51" x14ac:dyDescent="0.5">
      <c r="B7" s="12"/>
      <c r="C7" s="4"/>
      <c r="D7" s="8" t="s">
        <v>41</v>
      </c>
      <c r="E7" s="4" t="s">
        <v>34</v>
      </c>
      <c r="F7" s="5" t="s">
        <v>80</v>
      </c>
      <c r="G7" s="7"/>
      <c r="H7" s="9" t="s">
        <v>78</v>
      </c>
      <c r="I7" s="10"/>
      <c r="J7" s="11"/>
    </row>
    <row r="8" spans="1:10" ht="51" x14ac:dyDescent="0.5">
      <c r="B8" s="12"/>
      <c r="C8" s="4"/>
      <c r="D8" s="8" t="s">
        <v>42</v>
      </c>
      <c r="E8" s="4" t="s">
        <v>35</v>
      </c>
      <c r="F8" s="5" t="s">
        <v>25</v>
      </c>
      <c r="G8" s="7"/>
      <c r="H8" s="9" t="s">
        <v>83</v>
      </c>
      <c r="I8" s="10"/>
      <c r="J8" s="11"/>
    </row>
    <row r="9" spans="1:10" ht="25.5" x14ac:dyDescent="0.5">
      <c r="B9" s="12"/>
      <c r="C9" s="4"/>
      <c r="D9" s="8" t="s">
        <v>44</v>
      </c>
      <c r="E9" s="4" t="s">
        <v>36</v>
      </c>
      <c r="F9" s="5" t="s">
        <v>25</v>
      </c>
      <c r="G9" s="7"/>
      <c r="H9" s="9" t="s">
        <v>83</v>
      </c>
      <c r="I9" s="10"/>
      <c r="J9" s="11"/>
    </row>
    <row r="10" spans="1:10" ht="51" x14ac:dyDescent="0.5">
      <c r="B10" s="12"/>
      <c r="C10" s="4"/>
      <c r="D10" s="8" t="s">
        <v>45</v>
      </c>
      <c r="E10" s="4" t="s">
        <v>37</v>
      </c>
      <c r="F10" s="5" t="s">
        <v>25</v>
      </c>
      <c r="G10" s="7"/>
      <c r="H10" s="9" t="s">
        <v>83</v>
      </c>
      <c r="I10" s="10">
        <v>156</v>
      </c>
      <c r="J10" s="35">
        <v>7800</v>
      </c>
    </row>
    <row r="11" spans="1:10" ht="25.5" x14ac:dyDescent="0.5">
      <c r="B11" s="12"/>
      <c r="C11" s="4"/>
      <c r="D11" s="8" t="s">
        <v>46</v>
      </c>
      <c r="E11" s="4" t="s">
        <v>38</v>
      </c>
      <c r="F11" s="5" t="s">
        <v>25</v>
      </c>
      <c r="G11" s="7"/>
      <c r="H11" s="9" t="s">
        <v>83</v>
      </c>
      <c r="I11" s="10"/>
      <c r="J11" s="35"/>
    </row>
    <row r="12" spans="1:10" ht="25.5" x14ac:dyDescent="0.5">
      <c r="B12" s="12"/>
      <c r="C12" s="4"/>
      <c r="D12" s="8" t="s">
        <v>43</v>
      </c>
      <c r="E12" s="4" t="s">
        <v>39</v>
      </c>
      <c r="F12" s="5" t="s">
        <v>25</v>
      </c>
      <c r="G12" s="7"/>
      <c r="H12" s="9" t="s">
        <v>83</v>
      </c>
      <c r="I12" s="10">
        <v>52</v>
      </c>
      <c r="J12" s="35">
        <v>2600</v>
      </c>
    </row>
    <row r="13" spans="1:10" ht="25.5" x14ac:dyDescent="0.5">
      <c r="B13" s="12"/>
      <c r="C13" s="4"/>
      <c r="D13" s="8" t="s">
        <v>47</v>
      </c>
      <c r="E13" s="4" t="s">
        <v>70</v>
      </c>
      <c r="F13" s="5" t="s">
        <v>81</v>
      </c>
      <c r="G13" s="7"/>
      <c r="H13" s="9" t="s">
        <v>83</v>
      </c>
      <c r="I13" s="10"/>
      <c r="J13" s="11"/>
    </row>
    <row r="14" spans="1:10" ht="38.25" x14ac:dyDescent="0.5">
      <c r="B14" s="12"/>
      <c r="C14" s="4"/>
      <c r="D14" s="8" t="s">
        <v>48</v>
      </c>
      <c r="E14" s="4" t="s">
        <v>40</v>
      </c>
      <c r="F14" s="5" t="s">
        <v>82</v>
      </c>
      <c r="G14" s="7"/>
      <c r="H14" s="9">
        <v>2025</v>
      </c>
      <c r="I14" s="10">
        <v>16</v>
      </c>
      <c r="J14" s="11">
        <v>750</v>
      </c>
    </row>
    <row r="15" spans="1:10" ht="63.75" x14ac:dyDescent="0.5">
      <c r="B15" s="30">
        <v>2</v>
      </c>
      <c r="C15" s="32" t="s">
        <v>16</v>
      </c>
      <c r="D15" s="8" t="s">
        <v>11</v>
      </c>
      <c r="E15" s="4" t="s">
        <v>66</v>
      </c>
      <c r="F15" s="5" t="s">
        <v>25</v>
      </c>
      <c r="G15" s="5" t="s">
        <v>84</v>
      </c>
      <c r="H15" s="9">
        <v>2025</v>
      </c>
      <c r="I15" s="10">
        <v>8</v>
      </c>
      <c r="J15" s="11">
        <f>I15*70</f>
        <v>560</v>
      </c>
    </row>
    <row r="16" spans="1:10" ht="63.75" x14ac:dyDescent="0.5">
      <c r="B16" s="19"/>
      <c r="C16" s="23" t="s">
        <v>14</v>
      </c>
      <c r="D16" s="8" t="s">
        <v>12</v>
      </c>
      <c r="E16" s="4" t="s">
        <v>85</v>
      </c>
      <c r="F16" s="5" t="s">
        <v>25</v>
      </c>
      <c r="G16" s="5" t="s">
        <v>86</v>
      </c>
      <c r="H16" s="9">
        <v>2025</v>
      </c>
      <c r="I16" s="10">
        <v>24</v>
      </c>
      <c r="J16" s="11">
        <f>I16*175</f>
        <v>4200</v>
      </c>
    </row>
    <row r="17" spans="2:10" ht="38.25" x14ac:dyDescent="0.5">
      <c r="B17" s="19"/>
      <c r="C17" s="4"/>
      <c r="D17" s="8" t="s">
        <v>13</v>
      </c>
      <c r="E17" s="4" t="s">
        <v>87</v>
      </c>
      <c r="F17" s="5" t="s">
        <v>25</v>
      </c>
      <c r="G17" s="5" t="s">
        <v>88</v>
      </c>
      <c r="H17" s="9" t="s">
        <v>83</v>
      </c>
      <c r="I17" s="10"/>
      <c r="J17" s="11"/>
    </row>
    <row r="18" spans="2:10" ht="38.25" x14ac:dyDescent="0.5">
      <c r="B18" s="19"/>
      <c r="C18" s="4"/>
      <c r="D18" s="8" t="s">
        <v>41</v>
      </c>
      <c r="E18" s="4" t="s">
        <v>89</v>
      </c>
      <c r="F18" s="5" t="s">
        <v>25</v>
      </c>
      <c r="G18" s="5"/>
      <c r="H18" s="9" t="s">
        <v>83</v>
      </c>
      <c r="I18" s="10"/>
      <c r="J18" s="11"/>
    </row>
    <row r="19" spans="2:10" ht="63.75" x14ac:dyDescent="0.5">
      <c r="B19" s="19"/>
      <c r="C19" s="4"/>
      <c r="D19" s="8" t="s">
        <v>42</v>
      </c>
      <c r="E19" s="4" t="s">
        <v>95</v>
      </c>
      <c r="F19" s="5" t="s">
        <v>91</v>
      </c>
      <c r="G19" s="5" t="s">
        <v>92</v>
      </c>
      <c r="H19" s="9" t="s">
        <v>83</v>
      </c>
      <c r="I19" s="10"/>
      <c r="J19" s="11"/>
    </row>
    <row r="20" spans="2:10" ht="38.25" x14ac:dyDescent="0.5">
      <c r="B20" s="19"/>
      <c r="C20" s="4"/>
      <c r="D20" s="8" t="s">
        <v>45</v>
      </c>
      <c r="E20" s="4" t="s">
        <v>93</v>
      </c>
      <c r="F20" s="5" t="s">
        <v>25</v>
      </c>
      <c r="G20" s="5" t="s">
        <v>94</v>
      </c>
      <c r="H20" s="9" t="s">
        <v>83</v>
      </c>
      <c r="I20" s="10"/>
      <c r="J20" s="11">
        <v>40000</v>
      </c>
    </row>
    <row r="21" spans="2:10" ht="51" x14ac:dyDescent="0.5">
      <c r="B21" s="30">
        <v>3</v>
      </c>
      <c r="C21" s="31" t="s">
        <v>17</v>
      </c>
      <c r="D21" s="8" t="s">
        <v>11</v>
      </c>
      <c r="E21" s="4" t="s">
        <v>96</v>
      </c>
      <c r="F21" s="6" t="s">
        <v>29</v>
      </c>
      <c r="G21" s="5" t="s">
        <v>97</v>
      </c>
      <c r="H21" s="9" t="s">
        <v>83</v>
      </c>
      <c r="I21" s="10">
        <v>12</v>
      </c>
      <c r="J21" s="11">
        <f>12*35</f>
        <v>420</v>
      </c>
    </row>
    <row r="22" spans="2:10" ht="51" x14ac:dyDescent="0.5">
      <c r="B22" s="12"/>
      <c r="C22" s="38"/>
      <c r="D22" s="8" t="s">
        <v>12</v>
      </c>
      <c r="E22" s="4" t="s">
        <v>49</v>
      </c>
      <c r="F22" s="6" t="s">
        <v>25</v>
      </c>
      <c r="G22" s="5" t="s">
        <v>97</v>
      </c>
      <c r="H22" s="9" t="s">
        <v>83</v>
      </c>
      <c r="I22" s="10"/>
      <c r="J22" s="11"/>
    </row>
    <row r="23" spans="2:10" ht="51" x14ac:dyDescent="0.5">
      <c r="B23" s="12"/>
      <c r="C23" s="4"/>
      <c r="D23" s="8" t="s">
        <v>13</v>
      </c>
      <c r="E23" s="4" t="s">
        <v>98</v>
      </c>
      <c r="F23" s="5" t="s">
        <v>25</v>
      </c>
      <c r="G23" s="5" t="s">
        <v>97</v>
      </c>
      <c r="H23" s="9" t="s">
        <v>83</v>
      </c>
      <c r="I23" s="10">
        <v>36</v>
      </c>
      <c r="J23" s="11">
        <f>I23*45</f>
        <v>1620</v>
      </c>
    </row>
    <row r="24" spans="2:10" ht="51" x14ac:dyDescent="0.5">
      <c r="B24" s="19"/>
      <c r="C24" s="4"/>
      <c r="D24" s="8" t="s">
        <v>41</v>
      </c>
      <c r="E24" s="4" t="s">
        <v>71</v>
      </c>
      <c r="F24" s="6" t="s">
        <v>29</v>
      </c>
      <c r="G24" s="5" t="s">
        <v>97</v>
      </c>
      <c r="H24" s="9" t="s">
        <v>83</v>
      </c>
      <c r="I24" s="10"/>
      <c r="J24" s="11"/>
    </row>
    <row r="25" spans="2:10" ht="51" x14ac:dyDescent="0.5">
      <c r="B25" s="19"/>
      <c r="C25" s="4"/>
      <c r="D25" s="8" t="s">
        <v>42</v>
      </c>
      <c r="E25" s="4" t="s">
        <v>50</v>
      </c>
      <c r="F25" s="6" t="s">
        <v>29</v>
      </c>
      <c r="G25" s="5" t="s">
        <v>97</v>
      </c>
      <c r="H25" s="9" t="s">
        <v>83</v>
      </c>
      <c r="I25" s="10"/>
      <c r="J25" s="11"/>
    </row>
    <row r="26" spans="2:10" ht="51" x14ac:dyDescent="0.5">
      <c r="B26" s="30">
        <v>4</v>
      </c>
      <c r="C26" s="31" t="s">
        <v>18</v>
      </c>
      <c r="D26" s="8" t="s">
        <v>11</v>
      </c>
      <c r="E26" s="4" t="s">
        <v>99</v>
      </c>
      <c r="F26" s="5" t="s">
        <v>30</v>
      </c>
      <c r="G26" s="5" t="s">
        <v>100</v>
      </c>
      <c r="H26" s="9" t="s">
        <v>83</v>
      </c>
      <c r="I26" s="10"/>
      <c r="J26" s="11"/>
    </row>
    <row r="27" spans="2:10" ht="38.25" x14ac:dyDescent="0.5">
      <c r="B27" s="19"/>
      <c r="C27" s="23" t="s">
        <v>14</v>
      </c>
      <c r="D27" s="8" t="s">
        <v>12</v>
      </c>
      <c r="E27" s="4" t="s">
        <v>101</v>
      </c>
      <c r="F27" s="5" t="s">
        <v>30</v>
      </c>
      <c r="G27" s="5"/>
      <c r="H27" s="9" t="s">
        <v>83</v>
      </c>
      <c r="I27" s="10"/>
      <c r="J27" s="11"/>
    </row>
    <row r="28" spans="2:10" ht="38.25" x14ac:dyDescent="0.5">
      <c r="B28" s="19"/>
      <c r="C28" s="4"/>
      <c r="D28" s="8" t="s">
        <v>13</v>
      </c>
      <c r="E28" s="4" t="s">
        <v>67</v>
      </c>
      <c r="F28" s="5" t="s">
        <v>30</v>
      </c>
      <c r="G28" s="5"/>
      <c r="H28" s="9" t="s">
        <v>83</v>
      </c>
      <c r="I28" s="10"/>
      <c r="J28" s="11"/>
    </row>
    <row r="29" spans="2:10" ht="38.25" x14ac:dyDescent="0.5">
      <c r="B29" s="19"/>
      <c r="C29" s="4"/>
      <c r="D29" s="8" t="s">
        <v>41</v>
      </c>
      <c r="E29" s="4" t="s">
        <v>68</v>
      </c>
      <c r="F29" s="5" t="s">
        <v>30</v>
      </c>
      <c r="G29" s="5"/>
      <c r="H29" s="9" t="s">
        <v>83</v>
      </c>
      <c r="I29" s="10"/>
      <c r="J29" s="11"/>
    </row>
    <row r="30" spans="2:10" ht="38.25" x14ac:dyDescent="0.5">
      <c r="B30" s="19"/>
      <c r="C30" s="4"/>
      <c r="D30" s="8" t="s">
        <v>42</v>
      </c>
      <c r="E30" s="4" t="s">
        <v>69</v>
      </c>
      <c r="F30" s="5" t="s">
        <v>30</v>
      </c>
      <c r="G30" s="5"/>
      <c r="H30" s="9" t="s">
        <v>83</v>
      </c>
      <c r="I30" s="10"/>
      <c r="J30" s="11"/>
    </row>
    <row r="31" spans="2:10" ht="38.25" x14ac:dyDescent="0.5">
      <c r="B31" s="19"/>
      <c r="C31" s="4"/>
      <c r="D31" s="8" t="s">
        <v>44</v>
      </c>
      <c r="E31" s="4" t="s">
        <v>72</v>
      </c>
      <c r="F31" s="5" t="s">
        <v>30</v>
      </c>
      <c r="G31" s="5"/>
      <c r="H31" s="9" t="s">
        <v>83</v>
      </c>
      <c r="I31" s="10"/>
      <c r="J31" s="11"/>
    </row>
    <row r="32" spans="2:10" ht="76.5" x14ac:dyDescent="0.5">
      <c r="B32" s="30">
        <v>5</v>
      </c>
      <c r="C32" s="31" t="s">
        <v>73</v>
      </c>
      <c r="D32" s="8" t="s">
        <v>11</v>
      </c>
      <c r="E32" s="4" t="s">
        <v>54</v>
      </c>
      <c r="F32" s="5" t="s">
        <v>28</v>
      </c>
      <c r="G32" s="5" t="s">
        <v>102</v>
      </c>
      <c r="H32" s="9" t="s">
        <v>83</v>
      </c>
      <c r="I32" s="10"/>
      <c r="J32" s="11"/>
    </row>
    <row r="33" spans="1:11" ht="76.5" x14ac:dyDescent="0.5">
      <c r="B33" s="19"/>
      <c r="C33" s="23" t="s">
        <v>14</v>
      </c>
      <c r="D33" s="8" t="s">
        <v>12</v>
      </c>
      <c r="E33" s="4" t="s">
        <v>74</v>
      </c>
      <c r="F33" s="5" t="s">
        <v>28</v>
      </c>
      <c r="G33" s="5" t="s">
        <v>102</v>
      </c>
      <c r="H33" s="9" t="s">
        <v>83</v>
      </c>
      <c r="I33" s="10"/>
      <c r="J33" s="11"/>
      <c r="K33" s="1" t="s">
        <v>24</v>
      </c>
    </row>
    <row r="34" spans="1:11" ht="76.5" x14ac:dyDescent="0.5">
      <c r="B34" s="19"/>
      <c r="C34" s="4"/>
      <c r="D34" s="8" t="s">
        <v>41</v>
      </c>
      <c r="E34" s="4" t="s">
        <v>56</v>
      </c>
      <c r="F34" s="5" t="s">
        <v>28</v>
      </c>
      <c r="G34" s="5" t="s">
        <v>102</v>
      </c>
      <c r="H34" s="9" t="s">
        <v>83</v>
      </c>
      <c r="I34" s="10"/>
      <c r="J34" s="11"/>
    </row>
    <row r="35" spans="1:11" ht="76.5" x14ac:dyDescent="0.5">
      <c r="B35" s="19"/>
      <c r="C35" s="4"/>
      <c r="D35" s="8" t="s">
        <v>42</v>
      </c>
      <c r="E35" s="4" t="s">
        <v>53</v>
      </c>
      <c r="F35" s="5" t="s">
        <v>28</v>
      </c>
      <c r="G35" s="5" t="s">
        <v>102</v>
      </c>
      <c r="H35" s="9" t="s">
        <v>83</v>
      </c>
      <c r="I35" s="10"/>
      <c r="J35" s="11"/>
    </row>
    <row r="36" spans="1:11" ht="25.5" x14ac:dyDescent="0.5">
      <c r="B36" s="19"/>
      <c r="C36" s="4"/>
      <c r="D36" s="8" t="s">
        <v>44</v>
      </c>
      <c r="E36" s="4" t="s">
        <v>51</v>
      </c>
      <c r="F36" s="5" t="s">
        <v>25</v>
      </c>
      <c r="G36" s="5"/>
      <c r="H36" s="9" t="s">
        <v>83</v>
      </c>
      <c r="I36" s="10"/>
      <c r="J36" s="11">
        <v>5000</v>
      </c>
    </row>
    <row r="37" spans="1:11" ht="38.25" x14ac:dyDescent="0.5">
      <c r="B37" s="19"/>
      <c r="C37" s="4"/>
      <c r="D37" s="8" t="s">
        <v>45</v>
      </c>
      <c r="E37" s="4" t="s">
        <v>55</v>
      </c>
      <c r="F37" s="5" t="s">
        <v>25</v>
      </c>
      <c r="G37" s="5"/>
      <c r="H37" s="9" t="s">
        <v>83</v>
      </c>
      <c r="I37" s="10"/>
      <c r="J37" s="11">
        <v>35000</v>
      </c>
    </row>
    <row r="38" spans="1:11" ht="51" x14ac:dyDescent="0.5">
      <c r="B38" s="19"/>
      <c r="C38" s="4"/>
      <c r="D38" s="8" t="s">
        <v>46</v>
      </c>
      <c r="E38" s="4" t="s">
        <v>52</v>
      </c>
      <c r="F38" s="5" t="s">
        <v>25</v>
      </c>
      <c r="G38" s="5" t="s">
        <v>103</v>
      </c>
      <c r="H38" s="9" t="s">
        <v>83</v>
      </c>
      <c r="I38" s="10"/>
      <c r="J38" s="11"/>
    </row>
    <row r="39" spans="1:11" ht="25.5" x14ac:dyDescent="0.5">
      <c r="B39" s="30">
        <v>6</v>
      </c>
      <c r="C39" s="31" t="s">
        <v>19</v>
      </c>
      <c r="D39" s="8" t="s">
        <v>11</v>
      </c>
      <c r="E39" s="4" t="s">
        <v>104</v>
      </c>
      <c r="F39" s="5" t="s">
        <v>27</v>
      </c>
      <c r="G39" s="5" t="s">
        <v>105</v>
      </c>
      <c r="H39" s="9" t="s">
        <v>83</v>
      </c>
      <c r="I39" s="10"/>
      <c r="J39" s="11"/>
    </row>
    <row r="40" spans="1:11" ht="51" x14ac:dyDescent="0.5">
      <c r="B40" s="12"/>
      <c r="C40" s="22"/>
      <c r="D40" s="8" t="s">
        <v>12</v>
      </c>
      <c r="E40" s="4" t="s">
        <v>106</v>
      </c>
      <c r="F40" s="5" t="s">
        <v>25</v>
      </c>
      <c r="G40" s="5"/>
      <c r="H40" s="9" t="s">
        <v>83</v>
      </c>
      <c r="I40" s="10"/>
      <c r="J40" s="11">
        <v>215000</v>
      </c>
    </row>
    <row r="41" spans="1:11" ht="25.5" x14ac:dyDescent="0.5">
      <c r="B41" s="19"/>
      <c r="C41" s="4"/>
      <c r="D41" s="8" t="s">
        <v>13</v>
      </c>
      <c r="E41" s="4" t="s">
        <v>107</v>
      </c>
      <c r="F41" s="5" t="s">
        <v>25</v>
      </c>
      <c r="G41" s="5" t="s">
        <v>108</v>
      </c>
      <c r="H41" s="9" t="s">
        <v>83</v>
      </c>
      <c r="I41" s="10"/>
      <c r="J41" s="11"/>
    </row>
    <row r="42" spans="1:11" ht="25.5" x14ac:dyDescent="0.5">
      <c r="B42" s="19"/>
      <c r="C42" s="4"/>
      <c r="D42" s="8" t="s">
        <v>41</v>
      </c>
      <c r="E42" s="4" t="s">
        <v>65</v>
      </c>
      <c r="F42" s="5" t="s">
        <v>25</v>
      </c>
      <c r="G42" s="5" t="s">
        <v>88</v>
      </c>
      <c r="H42" s="9" t="s">
        <v>83</v>
      </c>
      <c r="I42" s="10"/>
      <c r="J42" s="11"/>
    </row>
    <row r="43" spans="1:11" ht="38.25" x14ac:dyDescent="0.5">
      <c r="B43" s="19"/>
      <c r="C43" s="4"/>
      <c r="D43" s="8" t="s">
        <v>44</v>
      </c>
      <c r="E43" s="4" t="s">
        <v>109</v>
      </c>
      <c r="F43" s="5" t="s">
        <v>25</v>
      </c>
      <c r="G43" s="5"/>
      <c r="H43" s="9" t="s">
        <v>83</v>
      </c>
      <c r="I43" s="10"/>
      <c r="J43" s="11"/>
    </row>
    <row r="44" spans="1:11" ht="25.5" x14ac:dyDescent="0.5">
      <c r="A44" s="1" t="s">
        <v>10</v>
      </c>
      <c r="B44" s="30">
        <v>7</v>
      </c>
      <c r="C44" s="31" t="s">
        <v>20</v>
      </c>
      <c r="D44" s="8" t="s">
        <v>11</v>
      </c>
      <c r="E44" s="4" t="s">
        <v>110</v>
      </c>
      <c r="F44" s="6" t="s">
        <v>91</v>
      </c>
      <c r="G44" s="5" t="s">
        <v>90</v>
      </c>
      <c r="H44" s="9">
        <v>2026</v>
      </c>
      <c r="I44" s="10"/>
      <c r="J44" s="11"/>
    </row>
    <row r="45" spans="1:11" ht="51" x14ac:dyDescent="0.5">
      <c r="B45" s="19"/>
      <c r="C45" s="23" t="s">
        <v>14</v>
      </c>
      <c r="D45" s="8" t="s">
        <v>12</v>
      </c>
      <c r="E45" s="4" t="s">
        <v>111</v>
      </c>
      <c r="F45" s="6" t="s">
        <v>91</v>
      </c>
      <c r="G45" s="5" t="s">
        <v>112</v>
      </c>
      <c r="H45" s="9">
        <v>2026</v>
      </c>
      <c r="I45" s="10"/>
      <c r="J45" s="11"/>
    </row>
    <row r="46" spans="1:11" ht="38.25" x14ac:dyDescent="0.5">
      <c r="B46" s="19"/>
      <c r="C46" s="4"/>
      <c r="D46" s="8" t="s">
        <v>13</v>
      </c>
      <c r="E46" s="4" t="s">
        <v>63</v>
      </c>
      <c r="F46" s="5" t="s">
        <v>91</v>
      </c>
      <c r="G46" s="5" t="s">
        <v>113</v>
      </c>
      <c r="H46" s="9" t="s">
        <v>83</v>
      </c>
      <c r="I46" s="10"/>
      <c r="J46" s="11"/>
    </row>
    <row r="47" spans="1:11" ht="25.5" x14ac:dyDescent="0.5">
      <c r="B47" s="19"/>
      <c r="C47" s="4"/>
      <c r="D47" s="8" t="s">
        <v>41</v>
      </c>
      <c r="E47" s="4" t="s">
        <v>114</v>
      </c>
      <c r="F47" s="5" t="s">
        <v>91</v>
      </c>
      <c r="G47" s="5"/>
      <c r="H47" s="9" t="s">
        <v>83</v>
      </c>
      <c r="I47" s="10"/>
      <c r="J47" s="11"/>
    </row>
    <row r="48" spans="1:11" ht="25.5" x14ac:dyDescent="0.5">
      <c r="B48" s="19"/>
      <c r="C48" s="4"/>
      <c r="D48" s="8" t="s">
        <v>42</v>
      </c>
      <c r="E48" s="4" t="s">
        <v>64</v>
      </c>
      <c r="F48" s="5" t="s">
        <v>91</v>
      </c>
      <c r="G48" s="5"/>
      <c r="H48" s="9" t="s">
        <v>83</v>
      </c>
      <c r="I48" s="10"/>
      <c r="J48" s="11"/>
    </row>
    <row r="49" spans="1:13" ht="38.25" x14ac:dyDescent="0.5">
      <c r="B49" s="30">
        <v>8</v>
      </c>
      <c r="C49" s="31" t="s">
        <v>21</v>
      </c>
      <c r="D49" s="8" t="s">
        <v>11</v>
      </c>
      <c r="E49" s="4" t="s">
        <v>115</v>
      </c>
      <c r="F49" s="6" t="s">
        <v>27</v>
      </c>
      <c r="G49" s="5"/>
      <c r="H49" s="9" t="s">
        <v>83</v>
      </c>
      <c r="I49" s="10"/>
      <c r="J49" s="11"/>
    </row>
    <row r="50" spans="1:13" ht="30.4" x14ac:dyDescent="0.5">
      <c r="B50" s="12"/>
      <c r="C50" s="23" t="s">
        <v>14</v>
      </c>
      <c r="D50" s="8" t="s">
        <v>12</v>
      </c>
      <c r="E50" s="4" t="s">
        <v>75</v>
      </c>
      <c r="F50" s="6" t="s">
        <v>27</v>
      </c>
      <c r="G50" s="5"/>
      <c r="H50" s="9" t="s">
        <v>83</v>
      </c>
      <c r="I50" s="10"/>
      <c r="J50" s="11"/>
    </row>
    <row r="51" spans="1:13" ht="25.5" x14ac:dyDescent="0.5">
      <c r="B51" s="19"/>
      <c r="C51" s="4"/>
      <c r="D51" s="8" t="s">
        <v>13</v>
      </c>
      <c r="E51" s="4" t="s">
        <v>60</v>
      </c>
      <c r="F51" s="6" t="s">
        <v>27</v>
      </c>
      <c r="G51" s="5" t="s">
        <v>116</v>
      </c>
      <c r="H51" s="9" t="s">
        <v>83</v>
      </c>
      <c r="I51" s="10"/>
      <c r="J51" s="11"/>
    </row>
    <row r="52" spans="1:13" ht="25.5" x14ac:dyDescent="0.5">
      <c r="B52" s="19"/>
      <c r="C52" s="4"/>
      <c r="D52" s="8" t="s">
        <v>41</v>
      </c>
      <c r="E52" s="4" t="s">
        <v>61</v>
      </c>
      <c r="F52" s="6" t="s">
        <v>27</v>
      </c>
      <c r="G52" s="5" t="s">
        <v>117</v>
      </c>
      <c r="H52" s="9" t="s">
        <v>83</v>
      </c>
      <c r="I52" s="10"/>
      <c r="J52" s="11"/>
    </row>
    <row r="53" spans="1:13" ht="25.5" x14ac:dyDescent="0.5">
      <c r="B53" s="19"/>
      <c r="C53" s="4"/>
      <c r="D53" s="8" t="s">
        <v>42</v>
      </c>
      <c r="E53" s="4" t="s">
        <v>62</v>
      </c>
      <c r="F53" s="6" t="s">
        <v>27</v>
      </c>
      <c r="G53" s="5"/>
      <c r="H53" s="9" t="s">
        <v>83</v>
      </c>
      <c r="I53" s="10"/>
      <c r="J53" s="11"/>
    </row>
    <row r="54" spans="1:13" ht="38.25" x14ac:dyDescent="0.5">
      <c r="A54" s="1" t="s">
        <v>10</v>
      </c>
      <c r="B54" s="30">
        <v>9</v>
      </c>
      <c r="C54" s="31" t="s">
        <v>22</v>
      </c>
      <c r="D54" s="8" t="s">
        <v>11</v>
      </c>
      <c r="E54" s="33" t="s">
        <v>118</v>
      </c>
      <c r="F54" s="5" t="s">
        <v>26</v>
      </c>
      <c r="G54" s="5" t="s">
        <v>25</v>
      </c>
      <c r="H54" s="9" t="s">
        <v>83</v>
      </c>
      <c r="I54" s="10"/>
      <c r="J54" s="11">
        <v>75000</v>
      </c>
    </row>
    <row r="55" spans="1:13" ht="30.4" x14ac:dyDescent="0.5">
      <c r="B55" s="12"/>
      <c r="C55" s="23" t="s">
        <v>14</v>
      </c>
      <c r="D55" s="8" t="s">
        <v>12</v>
      </c>
      <c r="E55" s="4" t="s">
        <v>76</v>
      </c>
      <c r="F55" s="5" t="s">
        <v>90</v>
      </c>
      <c r="G55" s="39" t="s">
        <v>25</v>
      </c>
      <c r="H55" s="9" t="s">
        <v>83</v>
      </c>
      <c r="I55" s="10"/>
      <c r="J55" s="11"/>
    </row>
    <row r="56" spans="1:13" ht="51" x14ac:dyDescent="0.5">
      <c r="B56" s="19"/>
      <c r="C56" s="4"/>
      <c r="D56" s="8" t="s">
        <v>13</v>
      </c>
      <c r="E56" s="4" t="s">
        <v>57</v>
      </c>
      <c r="F56" s="5" t="s">
        <v>119</v>
      </c>
      <c r="G56" s="5"/>
      <c r="H56" s="9" t="s">
        <v>83</v>
      </c>
      <c r="I56" s="10"/>
      <c r="J56" s="11"/>
      <c r="L56" s="20"/>
      <c r="M56" s="21"/>
    </row>
    <row r="57" spans="1:13" ht="38.25" x14ac:dyDescent="0.5">
      <c r="B57" s="19"/>
      <c r="C57" s="4"/>
      <c r="D57" s="8" t="s">
        <v>41</v>
      </c>
      <c r="E57" s="4" t="s">
        <v>58</v>
      </c>
      <c r="F57" s="5" t="s">
        <v>119</v>
      </c>
      <c r="G57" s="5"/>
      <c r="H57" s="9" t="s">
        <v>83</v>
      </c>
      <c r="I57" s="10"/>
      <c r="J57" s="11"/>
      <c r="L57" s="20"/>
      <c r="M57" s="21"/>
    </row>
    <row r="58" spans="1:13" ht="38.25" x14ac:dyDescent="0.5">
      <c r="B58" s="19"/>
      <c r="C58" s="4"/>
      <c r="D58" s="8" t="s">
        <v>42</v>
      </c>
      <c r="E58" s="4" t="s">
        <v>59</v>
      </c>
      <c r="F58" s="5" t="s">
        <v>25</v>
      </c>
      <c r="G58" s="5"/>
      <c r="H58" s="9" t="s">
        <v>83</v>
      </c>
      <c r="I58" s="10"/>
      <c r="J58" s="11"/>
      <c r="L58" s="20"/>
      <c r="M58" s="21"/>
    </row>
    <row r="59" spans="1:13" ht="17.25" x14ac:dyDescent="0.35">
      <c r="B59" s="13"/>
      <c r="C59" s="14" t="s">
        <v>7</v>
      </c>
      <c r="D59" s="13"/>
      <c r="E59" s="15"/>
      <c r="F59" s="16"/>
      <c r="G59" s="16"/>
      <c r="H59" s="17"/>
      <c r="I59" s="17"/>
      <c r="J59" s="18">
        <f>SUM(J4:J58)</f>
        <v>391470</v>
      </c>
    </row>
  </sheetData>
  <sortState xmlns:xlrd2="http://schemas.microsoft.com/office/spreadsheetml/2017/richdata2" ref="D45:E48">
    <sortCondition ref="D45:D48"/>
  </sortState>
  <mergeCells count="2">
    <mergeCell ref="B1:J1"/>
    <mergeCell ref="B2:J2"/>
  </mergeCells>
  <pageMargins left="0.6" right="0.35" top="1"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CHNA_ImplPlan_Draft -working</vt:lpstr>
      <vt:lpstr>'CHNA_ImplPlan_Draft -working'!Print_Area</vt:lpstr>
      <vt:lpstr>'CHNA_ImplPlan_Draft -working'!Print_Titles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Carollo</dc:creator>
  <cp:lastModifiedBy>Matthew Sells</cp:lastModifiedBy>
  <cp:lastPrinted>2025-07-09T00:53:09Z</cp:lastPrinted>
  <dcterms:created xsi:type="dcterms:W3CDTF">2012-02-23T05:38:30Z</dcterms:created>
  <dcterms:modified xsi:type="dcterms:W3CDTF">2026-01-15T21:58:03Z</dcterms:modified>
</cp:coreProperties>
</file>